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DT01\Desktop\Files CarbonCells\impedance\"/>
    </mc:Choice>
  </mc:AlternateContent>
  <bookViews>
    <workbookView xWindow="0" yWindow="0" windowWidth="20490" windowHeight="7755"/>
  </bookViews>
  <sheets>
    <sheet name="fn Intensit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" i="1" l="1"/>
  <c r="L35" i="1"/>
  <c r="L36" i="1"/>
  <c r="L37" i="1"/>
  <c r="L38" i="1"/>
  <c r="H34" i="1"/>
  <c r="H35" i="1"/>
  <c r="H36" i="1"/>
  <c r="H37" i="1"/>
  <c r="H38" i="1"/>
  <c r="P34" i="1"/>
  <c r="P35" i="1"/>
  <c r="P36" i="1"/>
  <c r="P37" i="1"/>
  <c r="P38" i="1"/>
  <c r="P32" i="1"/>
  <c r="P33" i="1"/>
  <c r="L33" i="1"/>
  <c r="H33" i="1"/>
  <c r="L32" i="1"/>
  <c r="H32" i="1"/>
  <c r="P18" i="1"/>
  <c r="P19" i="1"/>
  <c r="P20" i="1"/>
  <c r="P21" i="1"/>
  <c r="P22" i="1"/>
  <c r="P23" i="1"/>
  <c r="P24" i="1"/>
  <c r="L23" i="1"/>
  <c r="L24" i="1"/>
  <c r="H19" i="1"/>
  <c r="H21" i="1"/>
  <c r="H22" i="1"/>
  <c r="H23" i="1"/>
  <c r="H24" i="1"/>
  <c r="P31" i="1"/>
  <c r="H31" i="1"/>
  <c r="P30" i="1"/>
  <c r="H30" i="1"/>
  <c r="P29" i="1"/>
  <c r="L26" i="1"/>
  <c r="L27" i="1"/>
  <c r="L28" i="1"/>
  <c r="L29" i="1"/>
  <c r="L30" i="1"/>
  <c r="L31" i="1"/>
  <c r="L18" i="1"/>
  <c r="L19" i="1"/>
  <c r="L20" i="1"/>
  <c r="L21" i="1"/>
  <c r="L22" i="1"/>
  <c r="H29" i="1"/>
  <c r="P28" i="1"/>
  <c r="P27" i="1"/>
  <c r="P26" i="1"/>
  <c r="P25" i="1"/>
  <c r="L25" i="1"/>
  <c r="H7" i="1"/>
  <c r="H8" i="1"/>
  <c r="H9" i="1"/>
  <c r="H10" i="1"/>
  <c r="H11" i="1"/>
  <c r="H12" i="1"/>
  <c r="H13" i="1"/>
  <c r="H14" i="1"/>
  <c r="H15" i="1"/>
  <c r="H16" i="1"/>
  <c r="H17" i="1"/>
  <c r="P17" i="1"/>
  <c r="L17" i="1"/>
  <c r="P16" i="1"/>
  <c r="L16" i="1"/>
  <c r="P15" i="1"/>
  <c r="L15" i="1"/>
  <c r="P14" i="1"/>
  <c r="L14" i="1"/>
  <c r="P13" i="1"/>
  <c r="L13" i="1"/>
  <c r="P12" i="1"/>
  <c r="L12" i="1"/>
  <c r="P11" i="1"/>
  <c r="L11" i="1"/>
  <c r="P10" i="1"/>
  <c r="P9" i="1"/>
  <c r="P8" i="1"/>
  <c r="L8" i="1"/>
  <c r="L9" i="1"/>
  <c r="L10" i="1"/>
  <c r="P7" i="1"/>
  <c r="O7" i="1"/>
  <c r="L7" i="1"/>
  <c r="K7" i="1"/>
  <c r="P6" i="1"/>
  <c r="L6" i="1"/>
  <c r="K6" i="1"/>
  <c r="J6" i="1"/>
  <c r="H6" i="1"/>
  <c r="P5" i="1"/>
  <c r="L5" i="1"/>
  <c r="P4" i="1"/>
  <c r="L4" i="1"/>
</calcChain>
</file>

<file path=xl/sharedStrings.xml><?xml version="1.0" encoding="utf-8"?>
<sst xmlns="http://schemas.openxmlformats.org/spreadsheetml/2006/main" count="45" uniqueCount="22">
  <si>
    <t>Voc</t>
  </si>
  <si>
    <t>Intensity</t>
  </si>
  <si>
    <t>C_F1</t>
  </si>
  <si>
    <t>R_F1</t>
  </si>
  <si>
    <t xml:space="preserve">w1 </t>
  </si>
  <si>
    <t>C/S_F1</t>
  </si>
  <si>
    <t>w2</t>
  </si>
  <si>
    <t>C_F2</t>
  </si>
  <si>
    <t>R_F2</t>
  </si>
  <si>
    <t>C/S_F2</t>
  </si>
  <si>
    <t>w3</t>
  </si>
  <si>
    <t>C_F3</t>
  </si>
  <si>
    <t>R_F3</t>
  </si>
  <si>
    <t>C/S_F3</t>
  </si>
  <si>
    <t>Sample</t>
  </si>
  <si>
    <t>EIS fn of Light Intensity</t>
  </si>
  <si>
    <t>IP618</t>
  </si>
  <si>
    <t>-</t>
  </si>
  <si>
    <t>IP619</t>
  </si>
  <si>
    <t>IP620</t>
  </si>
  <si>
    <t>IP621</t>
  </si>
  <si>
    <t>IP628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</si>
</sst>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</cellStyleXfs>
  <cellXfs count="11">
    <xf numFmtId="0" fontId="0" fillId="0" borderId="0" xfId="0"/>
    <xf numFmtId="0" fontId="2" fillId="2" borderId="2" xfId="2" applyBorder="1" applyAlignment="1">
      <alignment horizontal="center"/>
    </xf>
    <xf numFmtId="0" fontId="1" fillId="0" borderId="1" xfId="1"/>
    <xf numFmtId="10" fontId="0" fillId="0" borderId="0" xfId="0" applyNumberFormat="1"/>
    <xf numFmtId="11" fontId="0" fillId="0" borderId="0" xfId="0" applyNumberFormat="1"/>
    <xf numFmtId="164" fontId="0" fillId="0" borderId="0" xfId="0" applyNumberFormat="1"/>
    <xf numFmtId="9" fontId="0" fillId="0" borderId="0" xfId="0" applyNumberFormat="1"/>
    <xf numFmtId="11" fontId="0" fillId="0" borderId="0" xfId="0" applyNumberFormat="1" applyFill="1" applyBorder="1"/>
    <xf numFmtId="0" fontId="0" fillId="0" borderId="0" xfId="0" applyNumberFormat="1"/>
    <xf numFmtId="0" fontId="2" fillId="2" borderId="2" xfId="2" applyNumberFormat="1" applyBorder="1" applyAlignment="1">
      <alignment horizontal="center"/>
    </xf>
    <xf numFmtId="0" fontId="0" fillId="0" borderId="0" xfId="0" applyNumberFormat="1" applyFill="1" applyBorder="1"/>
  </cellXfs>
  <cellStyles count="3">
    <cellStyle name="Accent1" xfId="2" builtinId="29"/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workbookViewId="0">
      <selection activeCell="C3" sqref="C3"/>
    </sheetView>
  </sheetViews>
  <sheetFormatPr defaultRowHeight="15" x14ac:dyDescent="0.25"/>
  <cols>
    <col min="1" max="1" width="29.140625" bestFit="1" customWidth="1"/>
    <col min="2" max="2" width="7.5703125" bestFit="1" customWidth="1"/>
    <col min="3" max="3" width="5.5703125" bestFit="1" customWidth="1"/>
    <col min="4" max="4" width="8.85546875" bestFit="1" customWidth="1"/>
    <col min="5" max="7" width="8.5703125" bestFit="1" customWidth="1"/>
    <col min="8" max="8" width="8.28515625" bestFit="1" customWidth="1"/>
    <col min="9" max="9" width="8.5703125" bestFit="1" customWidth="1"/>
    <col min="10" max="10" width="11" bestFit="1" customWidth="1"/>
    <col min="11" max="11" width="8.5703125" style="8" bestFit="1" customWidth="1"/>
    <col min="12" max="12" width="12" bestFit="1" customWidth="1"/>
    <col min="13" max="13" width="8.5703125" bestFit="1" customWidth="1"/>
    <col min="14" max="14" width="8.28515625" bestFit="1" customWidth="1"/>
    <col min="15" max="16" width="8.5703125" bestFit="1" customWidth="1"/>
  </cols>
  <sheetData>
    <row r="1" spans="1:16" ht="20.25" thickBot="1" x14ac:dyDescent="0.35">
      <c r="A1" s="2" t="s">
        <v>15</v>
      </c>
    </row>
    <row r="2" spans="1:16" ht="16.5" thickTop="1" thickBot="1" x14ac:dyDescent="0.3"/>
    <row r="3" spans="1:16" ht="15.75" thickBot="1" x14ac:dyDescent="0.3">
      <c r="B3" s="1" t="s">
        <v>14</v>
      </c>
      <c r="C3" s="1" t="s">
        <v>0</v>
      </c>
      <c r="D3" s="1" t="s">
        <v>1</v>
      </c>
      <c r="E3" s="1" t="s">
        <v>4</v>
      </c>
      <c r="F3" s="1" t="s">
        <v>2</v>
      </c>
      <c r="G3" s="1" t="s">
        <v>3</v>
      </c>
      <c r="H3" s="1" t="s">
        <v>5</v>
      </c>
      <c r="I3" s="1" t="s">
        <v>6</v>
      </c>
      <c r="J3" s="1" t="s">
        <v>7</v>
      </c>
      <c r="K3" s="9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</row>
    <row r="4" spans="1:16" x14ac:dyDescent="0.25">
      <c r="B4" t="s">
        <v>16</v>
      </c>
      <c r="C4" s="5">
        <v>1.157</v>
      </c>
      <c r="D4" s="3">
        <v>8.9999999999999993E-3</v>
      </c>
      <c r="E4" t="s">
        <v>17</v>
      </c>
      <c r="F4" t="s">
        <v>17</v>
      </c>
      <c r="G4">
        <v>449.71</v>
      </c>
      <c r="H4" t="s">
        <v>17</v>
      </c>
      <c r="I4">
        <v>5108.3</v>
      </c>
      <c r="J4" s="4">
        <v>2.2384E-7</v>
      </c>
      <c r="K4" s="8">
        <v>845.19</v>
      </c>
      <c r="L4" s="4">
        <f>J4/0.25</f>
        <v>8.9535999999999999E-7</v>
      </c>
      <c r="M4" s="8">
        <v>325.44</v>
      </c>
      <c r="N4" s="4">
        <v>9.9812000000000003E-6</v>
      </c>
      <c r="O4" s="8">
        <v>305.73</v>
      </c>
      <c r="P4" s="4">
        <f t="shared" ref="P4:P24" si="0">N4/0.25</f>
        <v>3.9924800000000001E-5</v>
      </c>
    </row>
    <row r="5" spans="1:16" x14ac:dyDescent="0.25">
      <c r="C5" s="5">
        <v>1.198</v>
      </c>
      <c r="D5" s="3">
        <v>1.9E-2</v>
      </c>
      <c r="E5" t="s">
        <v>17</v>
      </c>
      <c r="F5" t="s">
        <v>17</v>
      </c>
      <c r="G5">
        <v>269.39</v>
      </c>
      <c r="H5" t="s">
        <v>17</v>
      </c>
      <c r="I5">
        <v>6183.8</v>
      </c>
      <c r="J5" s="4">
        <v>3.7585000000000002E-7</v>
      </c>
      <c r="K5" s="8">
        <v>424.3</v>
      </c>
      <c r="L5" s="4">
        <f>J5/0.25</f>
        <v>1.5034000000000001E-6</v>
      </c>
      <c r="M5" s="8">
        <v>325.44</v>
      </c>
      <c r="N5" s="4">
        <v>2.1478999999999999E-5</v>
      </c>
      <c r="O5" s="8">
        <v>142.77000000000001</v>
      </c>
      <c r="P5" s="4">
        <f t="shared" si="0"/>
        <v>8.5915999999999995E-5</v>
      </c>
    </row>
    <row r="6" spans="1:16" x14ac:dyDescent="0.25">
      <c r="C6" s="5">
        <v>1.24</v>
      </c>
      <c r="D6" s="3">
        <v>4.2000000000000003E-2</v>
      </c>
      <c r="E6">
        <v>48281</v>
      </c>
      <c r="F6" s="4">
        <v>1.0085000000000001E-7</v>
      </c>
      <c r="G6">
        <v>125.24</v>
      </c>
      <c r="H6" s="4">
        <f>F6/0.25</f>
        <v>4.0340000000000003E-7</v>
      </c>
      <c r="I6">
        <v>8563</v>
      </c>
      <c r="J6" s="4">
        <f>0.00000054946</f>
        <v>5.4946000000000005E-7</v>
      </c>
      <c r="K6" s="8">
        <f>209.15</f>
        <v>209.15</v>
      </c>
      <c r="L6">
        <f>J6/0.25</f>
        <v>2.1978400000000002E-6</v>
      </c>
      <c r="M6" s="8">
        <v>325.44</v>
      </c>
      <c r="N6" s="4">
        <v>7.7333E-5</v>
      </c>
      <c r="O6" s="8">
        <v>39.503999999999998</v>
      </c>
      <c r="P6" s="4">
        <f t="shared" si="0"/>
        <v>3.09332E-4</v>
      </c>
    </row>
    <row r="7" spans="1:16" x14ac:dyDescent="0.25">
      <c r="C7" s="5">
        <v>1.2829999999999999</v>
      </c>
      <c r="D7" s="6">
        <v>0.09</v>
      </c>
      <c r="E7" s="4">
        <v>480310</v>
      </c>
      <c r="F7" s="4">
        <v>1.9971999999999998E-8</v>
      </c>
      <c r="G7">
        <v>64.388000000000005</v>
      </c>
      <c r="H7" s="4">
        <f t="shared" ref="H7:H17" si="1">F7/0.25</f>
        <v>7.9887999999999994E-8</v>
      </c>
      <c r="I7" s="4">
        <v>12674</v>
      </c>
      <c r="J7" s="4">
        <v>7.3134000000000004E-7</v>
      </c>
      <c r="K7" s="8">
        <f>106.71</f>
        <v>106.71</v>
      </c>
      <c r="L7" s="4">
        <f>J7/0.25</f>
        <v>2.9253600000000001E-6</v>
      </c>
      <c r="M7" s="8">
        <v>625.32000000000005</v>
      </c>
      <c r="N7" s="4">
        <v>3.2397999999999997E-5</v>
      </c>
      <c r="O7" s="8">
        <f>48.553</f>
        <v>48.552999999999997</v>
      </c>
      <c r="P7" s="4">
        <f t="shared" si="0"/>
        <v>1.2959199999999999E-4</v>
      </c>
    </row>
    <row r="8" spans="1:16" x14ac:dyDescent="0.25">
      <c r="C8" s="5">
        <v>1.325</v>
      </c>
      <c r="D8" s="3">
        <v>0.19400000000000001</v>
      </c>
      <c r="E8" s="4">
        <v>2030700</v>
      </c>
      <c r="F8" s="4">
        <v>1.1617000000000001E-8</v>
      </c>
      <c r="G8">
        <v>33.084000000000003</v>
      </c>
      <c r="H8" s="4">
        <f t="shared" si="1"/>
        <v>4.6468000000000003E-8</v>
      </c>
      <c r="I8" s="4">
        <v>19736</v>
      </c>
      <c r="J8" s="4">
        <v>8.9785000000000001E-7</v>
      </c>
      <c r="K8" s="8">
        <v>55.896000000000001</v>
      </c>
      <c r="L8" s="4">
        <f t="shared" ref="L8:L31" si="2">J8/0.25</f>
        <v>3.5914E-6</v>
      </c>
      <c r="M8" s="8">
        <v>452.19</v>
      </c>
      <c r="N8" s="7">
        <v>2.4644000000000001E-4</v>
      </c>
      <c r="O8" s="10">
        <v>8.8867999999999991</v>
      </c>
      <c r="P8" s="7">
        <f t="shared" si="0"/>
        <v>9.8576000000000002E-4</v>
      </c>
    </row>
    <row r="9" spans="1:16" x14ac:dyDescent="0.25">
      <c r="C9" s="5">
        <v>1.365</v>
      </c>
      <c r="D9" s="3">
        <v>0.41799999999999998</v>
      </c>
      <c r="E9" s="4">
        <v>3334900</v>
      </c>
      <c r="F9" s="4">
        <v>1.132E-8</v>
      </c>
      <c r="G9">
        <v>22.984999999999999</v>
      </c>
      <c r="H9" s="4">
        <f t="shared" si="1"/>
        <v>4.5279999999999999E-8</v>
      </c>
      <c r="I9" s="4">
        <v>31184</v>
      </c>
      <c r="J9" s="4">
        <v>9.9696999999999996E-7</v>
      </c>
      <c r="K9" s="8">
        <v>31.814</v>
      </c>
      <c r="L9" s="4">
        <f t="shared" si="2"/>
        <v>3.9878799999999998E-6</v>
      </c>
      <c r="M9" s="8">
        <v>625.32000000000005</v>
      </c>
      <c r="N9" s="7">
        <v>1.963E-4</v>
      </c>
      <c r="O9" s="10">
        <v>7.0984999999999996</v>
      </c>
      <c r="P9" s="7">
        <f t="shared" si="0"/>
        <v>7.852E-4</v>
      </c>
    </row>
    <row r="10" spans="1:16" x14ac:dyDescent="0.25">
      <c r="C10" s="5">
        <v>1.4</v>
      </c>
      <c r="D10" s="6">
        <v>0.9</v>
      </c>
      <c r="E10" s="4">
        <v>3859400</v>
      </c>
      <c r="F10" s="4">
        <v>1.2585999999999999E-8</v>
      </c>
      <c r="G10" s="4">
        <v>18.728999999999999</v>
      </c>
      <c r="H10" s="4">
        <f t="shared" si="1"/>
        <v>5.0343999999999997E-8</v>
      </c>
      <c r="I10" s="4">
        <v>51430</v>
      </c>
      <c r="J10" s="4">
        <v>9.9080999999999996E-7</v>
      </c>
      <c r="K10" s="8">
        <v>19.417000000000002</v>
      </c>
      <c r="L10" s="4">
        <f t="shared" si="2"/>
        <v>3.9632399999999999E-6</v>
      </c>
      <c r="M10" s="8">
        <v>628.32000000000005</v>
      </c>
      <c r="N10" s="7">
        <v>2.2584999999999999E-4</v>
      </c>
      <c r="O10" s="10">
        <v>5.0236000000000001</v>
      </c>
      <c r="P10" s="7">
        <f t="shared" si="0"/>
        <v>9.0339999999999995E-4</v>
      </c>
    </row>
    <row r="11" spans="1:16" x14ac:dyDescent="0.25">
      <c r="B11" t="s">
        <v>18</v>
      </c>
      <c r="C11" s="5">
        <v>1.1679999999999999</v>
      </c>
      <c r="D11" s="3">
        <v>8.9999999999999993E-3</v>
      </c>
      <c r="E11" s="4">
        <v>37574</v>
      </c>
      <c r="F11" s="4">
        <v>6.0446999999999999E-8</v>
      </c>
      <c r="G11">
        <v>408.74</v>
      </c>
      <c r="H11" s="4">
        <f t="shared" si="1"/>
        <v>2.4178799999999999E-7</v>
      </c>
      <c r="I11" s="4">
        <v>6578.9</v>
      </c>
      <c r="J11" s="4">
        <v>1.7002999999999999E-7</v>
      </c>
      <c r="K11" s="8">
        <v>858.84</v>
      </c>
      <c r="L11" s="4">
        <f t="shared" si="2"/>
        <v>6.8011999999999998E-7</v>
      </c>
      <c r="M11" s="8">
        <v>325.44</v>
      </c>
      <c r="N11" s="4">
        <v>8.4029000000000005E-6</v>
      </c>
      <c r="O11" s="10">
        <v>343.87</v>
      </c>
      <c r="P11" s="7">
        <f t="shared" si="0"/>
        <v>3.3611600000000002E-5</v>
      </c>
    </row>
    <row r="12" spans="1:16" x14ac:dyDescent="0.25">
      <c r="C12" s="5">
        <v>1.2110000000000001</v>
      </c>
      <c r="D12" s="3">
        <v>1.9E-2</v>
      </c>
      <c r="E12" s="4">
        <v>61854</v>
      </c>
      <c r="F12" s="4">
        <v>6.8530000000000006E-8</v>
      </c>
      <c r="G12">
        <v>216</v>
      </c>
      <c r="H12" s="4">
        <f t="shared" si="1"/>
        <v>2.7412000000000002E-7</v>
      </c>
      <c r="I12" s="4">
        <v>8201.2999999999993</v>
      </c>
      <c r="J12" s="4">
        <v>2.7206999999999997E-7</v>
      </c>
      <c r="K12" s="8">
        <v>435.7</v>
      </c>
      <c r="L12" s="4">
        <f t="shared" si="2"/>
        <v>1.0882799999999999E-6</v>
      </c>
      <c r="M12" s="8">
        <v>325.44</v>
      </c>
      <c r="N12" s="4">
        <v>1.8834E-5</v>
      </c>
      <c r="O12" s="10">
        <v>157.68</v>
      </c>
      <c r="P12" s="7">
        <f t="shared" si="0"/>
        <v>7.5335999999999998E-5</v>
      </c>
    </row>
    <row r="13" spans="1:16" x14ac:dyDescent="0.25">
      <c r="C13" s="5">
        <v>1.254</v>
      </c>
      <c r="D13" s="3">
        <v>4.2000000000000003E-2</v>
      </c>
      <c r="E13" s="4">
        <v>99104</v>
      </c>
      <c r="F13" s="4">
        <v>8.2742000000000001E-8</v>
      </c>
      <c r="G13">
        <v>107.56</v>
      </c>
      <c r="H13" s="4">
        <f t="shared" si="1"/>
        <v>3.30968E-7</v>
      </c>
      <c r="I13" s="4">
        <v>11882</v>
      </c>
      <c r="J13" s="4">
        <v>3.9336000000000002E-7</v>
      </c>
      <c r="K13" s="8">
        <v>209.35</v>
      </c>
      <c r="L13" s="4">
        <f t="shared" si="2"/>
        <v>1.5734400000000001E-6</v>
      </c>
      <c r="M13" s="8">
        <v>325.44</v>
      </c>
      <c r="N13" s="4">
        <v>3.4755000000000002E-5</v>
      </c>
      <c r="O13" s="10">
        <v>84.033000000000001</v>
      </c>
      <c r="P13" s="7">
        <f t="shared" si="0"/>
        <v>1.3902000000000001E-4</v>
      </c>
    </row>
    <row r="14" spans="1:16" x14ac:dyDescent="0.25">
      <c r="C14" s="5">
        <v>1.298</v>
      </c>
      <c r="D14" s="6">
        <v>0.09</v>
      </c>
      <c r="E14" s="4">
        <v>266390</v>
      </c>
      <c r="F14" s="4">
        <v>5.9552999999999997E-8</v>
      </c>
      <c r="G14">
        <v>52.558</v>
      </c>
      <c r="H14" s="4">
        <f t="shared" si="1"/>
        <v>2.3821199999999999E-7</v>
      </c>
      <c r="I14" s="4">
        <v>17926</v>
      </c>
      <c r="J14" s="4">
        <v>5.4661000000000005E-7</v>
      </c>
      <c r="K14" s="8">
        <v>100.84</v>
      </c>
      <c r="L14" s="4">
        <f t="shared" si="2"/>
        <v>2.1864400000000002E-6</v>
      </c>
      <c r="M14" s="8">
        <v>325.44</v>
      </c>
      <c r="N14" s="4">
        <v>1.7996E-4</v>
      </c>
      <c r="O14" s="10">
        <v>16.260000000000002</v>
      </c>
      <c r="P14" s="7">
        <f t="shared" si="0"/>
        <v>7.1984000000000002E-4</v>
      </c>
    </row>
    <row r="15" spans="1:16" x14ac:dyDescent="0.25">
      <c r="C15" s="5">
        <v>1.337</v>
      </c>
      <c r="D15" s="3">
        <v>0.19400000000000001</v>
      </c>
      <c r="E15" s="4">
        <v>901600</v>
      </c>
      <c r="F15" s="4">
        <v>4.2602E-8</v>
      </c>
      <c r="G15">
        <v>22.65</v>
      </c>
      <c r="H15" s="4">
        <f t="shared" si="1"/>
        <v>1.70408E-7</v>
      </c>
      <c r="I15" s="4">
        <v>27850</v>
      </c>
      <c r="J15" s="4">
        <v>6.8861000000000002E-7</v>
      </c>
      <c r="K15" s="8">
        <v>51.671999999999997</v>
      </c>
      <c r="L15" s="4">
        <f t="shared" si="2"/>
        <v>2.7544400000000001E-6</v>
      </c>
      <c r="M15" s="8">
        <v>325.44</v>
      </c>
      <c r="N15" s="4">
        <v>6.0515999999999999E-4</v>
      </c>
      <c r="O15" s="10">
        <v>4.8028000000000004</v>
      </c>
      <c r="P15" s="7">
        <f t="shared" si="0"/>
        <v>2.4206399999999999E-3</v>
      </c>
    </row>
    <row r="16" spans="1:16" x14ac:dyDescent="0.25">
      <c r="C16" s="5">
        <v>1.3759999999999999</v>
      </c>
      <c r="D16" s="3">
        <v>0.41799999999999998</v>
      </c>
      <c r="E16" s="4">
        <v>1297900</v>
      </c>
      <c r="F16" s="4">
        <v>2.3625999999999999E-8</v>
      </c>
      <c r="G16">
        <v>21.202999999999999</v>
      </c>
      <c r="H16" s="4">
        <f t="shared" si="1"/>
        <v>9.4503999999999997E-8</v>
      </c>
      <c r="I16" s="4">
        <v>44591</v>
      </c>
      <c r="J16" s="4">
        <v>7.8151000000000001E-7</v>
      </c>
      <c r="K16" s="8">
        <v>28.443999999999999</v>
      </c>
      <c r="L16" s="4">
        <f t="shared" si="2"/>
        <v>3.1260400000000001E-6</v>
      </c>
      <c r="M16" s="8">
        <v>628.32000000000005</v>
      </c>
      <c r="N16" s="4">
        <v>3.3285999999999998E-4</v>
      </c>
      <c r="O16" s="10">
        <v>3.8395999999999999</v>
      </c>
      <c r="P16" s="7">
        <f t="shared" si="0"/>
        <v>1.3314399999999999E-3</v>
      </c>
    </row>
    <row r="17" spans="2:16" x14ac:dyDescent="0.25">
      <c r="C17" s="5">
        <v>1.409</v>
      </c>
      <c r="D17" s="6">
        <v>0.9</v>
      </c>
      <c r="E17" s="4">
        <v>2263300</v>
      </c>
      <c r="F17" s="4">
        <v>2.3633999999999998E-8</v>
      </c>
      <c r="G17">
        <v>13.093999999999999</v>
      </c>
      <c r="H17" s="4">
        <f t="shared" si="1"/>
        <v>9.4535999999999994E-8</v>
      </c>
      <c r="I17" s="4">
        <v>73216</v>
      </c>
      <c r="J17" s="4">
        <v>7.9843000000000004E-7</v>
      </c>
      <c r="K17" s="8">
        <v>16.96</v>
      </c>
      <c r="L17" s="4">
        <f t="shared" si="2"/>
        <v>3.1937200000000001E-6</v>
      </c>
      <c r="M17" s="8">
        <v>628.32000000000005</v>
      </c>
      <c r="N17" s="4">
        <v>8.0148999999999997E-4</v>
      </c>
      <c r="O17" s="10">
        <v>1.6792</v>
      </c>
      <c r="P17" s="7">
        <f t="shared" si="0"/>
        <v>3.2059599999999999E-3</v>
      </c>
    </row>
    <row r="18" spans="2:16" x14ac:dyDescent="0.25">
      <c r="B18" t="s">
        <v>20</v>
      </c>
      <c r="C18" s="5">
        <v>1.2869999999999999</v>
      </c>
      <c r="D18" s="3">
        <v>8.9999999999999993E-3</v>
      </c>
      <c r="E18" t="s">
        <v>17</v>
      </c>
      <c r="F18" t="s">
        <v>17</v>
      </c>
      <c r="G18">
        <v>148.53</v>
      </c>
      <c r="H18" s="4" t="s">
        <v>17</v>
      </c>
      <c r="I18" s="4">
        <v>11118</v>
      </c>
      <c r="J18" s="4">
        <v>1.9228E-7</v>
      </c>
      <c r="K18" s="8">
        <v>462.98</v>
      </c>
      <c r="L18" s="4">
        <f>J18/0.25</f>
        <v>7.6911999999999999E-7</v>
      </c>
      <c r="M18" s="8">
        <v>2.9378000000000002</v>
      </c>
      <c r="N18" s="4">
        <v>5.1504000000000003E-3</v>
      </c>
      <c r="O18" s="10">
        <v>65.194999999999993</v>
      </c>
      <c r="P18" s="7">
        <f t="shared" ref="P18:P24" si="3">N18/0.25</f>
        <v>2.0601600000000001E-2</v>
      </c>
    </row>
    <row r="19" spans="2:16" x14ac:dyDescent="0.25">
      <c r="C19" s="5">
        <v>1.323</v>
      </c>
      <c r="D19" s="3">
        <v>1.9E-2</v>
      </c>
      <c r="E19" s="4">
        <v>388510</v>
      </c>
      <c r="F19" s="4">
        <v>3.6525999999999999E-8</v>
      </c>
      <c r="G19">
        <v>50.881999999999998</v>
      </c>
      <c r="H19" s="4">
        <f t="shared" ref="H19:H24" si="4">F19/0.25</f>
        <v>1.46104E-7</v>
      </c>
      <c r="I19" s="4">
        <v>14824</v>
      </c>
      <c r="J19" s="4">
        <v>2.8990999999999998E-7</v>
      </c>
      <c r="K19" s="8">
        <v>231.21</v>
      </c>
      <c r="L19" s="4">
        <f>J19/0.25</f>
        <v>1.1596399999999999E-6</v>
      </c>
      <c r="M19" s="8">
        <v>2.2511000000000001</v>
      </c>
      <c r="N19" s="4">
        <v>6.2751999999999999E-3</v>
      </c>
      <c r="O19" s="10">
        <v>61.988</v>
      </c>
      <c r="P19" s="7">
        <f t="shared" si="3"/>
        <v>2.51008E-2</v>
      </c>
    </row>
    <row r="20" spans="2:16" x14ac:dyDescent="0.25">
      <c r="C20" s="5">
        <v>1.361</v>
      </c>
      <c r="D20" s="3">
        <v>4.2000000000000003E-2</v>
      </c>
      <c r="E20" t="s">
        <v>17</v>
      </c>
      <c r="F20" t="s">
        <v>17</v>
      </c>
      <c r="G20">
        <v>41.731000000000002</v>
      </c>
      <c r="H20" s="4" t="s">
        <v>17</v>
      </c>
      <c r="I20" s="4">
        <v>21036</v>
      </c>
      <c r="J20" s="4">
        <v>4.1194999999999998E-7</v>
      </c>
      <c r="K20" s="8">
        <v>114.76</v>
      </c>
      <c r="L20" s="4">
        <f>J20/0.25</f>
        <v>1.6477999999999999E-6</v>
      </c>
      <c r="M20" s="8">
        <v>3.0453999999999999</v>
      </c>
      <c r="N20" s="4">
        <v>9.7021E-3</v>
      </c>
      <c r="O20" s="10">
        <v>31.472999999999999</v>
      </c>
      <c r="P20" s="7">
        <f t="shared" si="3"/>
        <v>3.88084E-2</v>
      </c>
    </row>
    <row r="21" spans="2:16" x14ac:dyDescent="0.25">
      <c r="C21" s="5">
        <v>1.3979999999999999</v>
      </c>
      <c r="D21" s="6">
        <v>0.09</v>
      </c>
      <c r="E21" s="4">
        <v>530880</v>
      </c>
      <c r="F21" s="4">
        <v>1.5872000000000001E-7</v>
      </c>
      <c r="G21">
        <v>10.708</v>
      </c>
      <c r="H21" s="4">
        <f t="shared" si="4"/>
        <v>6.3488000000000003E-7</v>
      </c>
      <c r="I21" s="4">
        <v>30772</v>
      </c>
      <c r="J21" s="4">
        <v>5.4848999999999996E-7</v>
      </c>
      <c r="K21" s="8">
        <v>58.902999999999999</v>
      </c>
      <c r="L21" s="4">
        <f>J21/0.25</f>
        <v>2.1939599999999998E-6</v>
      </c>
      <c r="M21" s="8">
        <v>3.2705000000000002</v>
      </c>
      <c r="N21" s="4">
        <v>1.3677999999999999E-2</v>
      </c>
      <c r="O21" s="10">
        <v>19.866</v>
      </c>
      <c r="P21" s="7">
        <f t="shared" si="3"/>
        <v>5.4711999999999997E-2</v>
      </c>
    </row>
    <row r="22" spans="2:16" x14ac:dyDescent="0.25">
      <c r="C22" s="5">
        <v>1.4370000000000001</v>
      </c>
      <c r="D22" s="3">
        <v>0.19400000000000001</v>
      </c>
      <c r="E22" s="4">
        <v>647920</v>
      </c>
      <c r="F22" s="4">
        <v>33816000</v>
      </c>
      <c r="G22">
        <v>4.5613999999999999</v>
      </c>
      <c r="H22" s="4">
        <f t="shared" si="4"/>
        <v>135264000</v>
      </c>
      <c r="I22" s="4">
        <v>46792</v>
      </c>
      <c r="J22" s="4">
        <v>6.6996E-7</v>
      </c>
      <c r="K22" s="8">
        <v>31.65</v>
      </c>
      <c r="L22" s="4">
        <f>J22/0.25</f>
        <v>2.67984E-6</v>
      </c>
      <c r="M22" s="8">
        <v>3.2650000000000001</v>
      </c>
      <c r="N22" s="4">
        <v>2.7099999999999999E-2</v>
      </c>
      <c r="O22" s="10">
        <v>10.327999999999999</v>
      </c>
      <c r="P22" s="7">
        <f t="shared" si="3"/>
        <v>0.1084</v>
      </c>
    </row>
    <row r="23" spans="2:16" x14ac:dyDescent="0.25">
      <c r="C23" s="5">
        <v>1.47</v>
      </c>
      <c r="D23" s="3">
        <v>0.41799999999999998</v>
      </c>
      <c r="E23" s="4">
        <v>789310</v>
      </c>
      <c r="F23" s="4">
        <v>4.7133000000000003E-7</v>
      </c>
      <c r="G23">
        <v>2.6511</v>
      </c>
      <c r="H23" s="4">
        <f t="shared" si="4"/>
        <v>1.8853200000000001E-6</v>
      </c>
      <c r="I23" s="4">
        <v>70338</v>
      </c>
      <c r="J23" s="4">
        <v>7.7420000000000004E-7</v>
      </c>
      <c r="K23" s="8">
        <v>18.231000000000002</v>
      </c>
      <c r="L23" s="4">
        <f>J23/0.25</f>
        <v>3.0968000000000001E-6</v>
      </c>
      <c r="M23" s="8">
        <v>1.7098</v>
      </c>
      <c r="N23" s="4">
        <v>6.1737E-2</v>
      </c>
      <c r="O23" s="10">
        <v>7.9715999999999996</v>
      </c>
      <c r="P23" s="7">
        <f t="shared" si="3"/>
        <v>0.246948</v>
      </c>
    </row>
    <row r="24" spans="2:16" x14ac:dyDescent="0.25">
      <c r="C24" s="5">
        <v>1.4970000000000001</v>
      </c>
      <c r="D24" s="6">
        <v>0.9</v>
      </c>
      <c r="E24" s="4">
        <v>1362700</v>
      </c>
      <c r="F24" s="4">
        <v>3.5591000000000002E-7</v>
      </c>
      <c r="G24">
        <v>1.9886999999999999</v>
      </c>
      <c r="H24" s="4">
        <f t="shared" si="4"/>
        <v>1.4236400000000001E-6</v>
      </c>
      <c r="I24" s="4">
        <v>111720</v>
      </c>
      <c r="J24" s="4">
        <v>7.6311000000000001E-7</v>
      </c>
      <c r="K24" s="8">
        <v>11.612</v>
      </c>
      <c r="L24" s="4">
        <f>J24/0.25</f>
        <v>3.05244E-6</v>
      </c>
      <c r="M24" s="8">
        <v>2.9198</v>
      </c>
      <c r="N24" s="4">
        <v>9.8960999999999993E-2</v>
      </c>
      <c r="O24" s="10">
        <v>3.1873999999999998</v>
      </c>
      <c r="P24" s="7">
        <f t="shared" si="3"/>
        <v>0.39584399999999997</v>
      </c>
    </row>
    <row r="25" spans="2:16" x14ac:dyDescent="0.25">
      <c r="B25" t="s">
        <v>19</v>
      </c>
      <c r="C25" s="5">
        <v>1.31</v>
      </c>
      <c r="D25" s="3">
        <v>8.9999999999999993E-3</v>
      </c>
      <c r="E25" t="s">
        <v>17</v>
      </c>
      <c r="F25" t="s">
        <v>17</v>
      </c>
      <c r="G25">
        <v>72.912999999999997</v>
      </c>
      <c r="H25" s="4" t="s">
        <v>17</v>
      </c>
      <c r="I25" s="4">
        <v>12269</v>
      </c>
      <c r="J25" s="4">
        <v>1.7063000000000001E-7</v>
      </c>
      <c r="K25" s="8">
        <v>472.99</v>
      </c>
      <c r="L25" s="4">
        <f>J25/0.25</f>
        <v>6.8252000000000005E-7</v>
      </c>
      <c r="M25" s="8">
        <v>2.5794999999999999</v>
      </c>
      <c r="N25" s="4">
        <v>3.6348000000000001E-3</v>
      </c>
      <c r="O25" s="10">
        <v>105.91</v>
      </c>
      <c r="P25" s="7">
        <f>N25/0.25</f>
        <v>1.45392E-2</v>
      </c>
    </row>
    <row r="26" spans="2:16" x14ac:dyDescent="0.25">
      <c r="C26" s="5">
        <v>1.343</v>
      </c>
      <c r="D26" s="3">
        <v>1.9E-2</v>
      </c>
      <c r="E26" t="s">
        <v>17</v>
      </c>
      <c r="F26" t="s">
        <v>17</v>
      </c>
      <c r="G26">
        <v>132.69</v>
      </c>
      <c r="H26" t="s">
        <v>17</v>
      </c>
      <c r="I26" s="4">
        <v>14254</v>
      </c>
      <c r="J26" s="4">
        <v>2.91E-7</v>
      </c>
      <c r="K26" s="8">
        <v>239.67</v>
      </c>
      <c r="L26" s="4">
        <f>J26/0.25</f>
        <v>1.164E-6</v>
      </c>
      <c r="M26" s="8">
        <v>2.7667999999999999</v>
      </c>
      <c r="N26" s="4">
        <v>5.1561999999999997E-3</v>
      </c>
      <c r="O26" s="10">
        <v>68.454999999999998</v>
      </c>
      <c r="P26" s="7">
        <f>N26/0.25</f>
        <v>2.0624799999999999E-2</v>
      </c>
    </row>
    <row r="27" spans="2:16" x14ac:dyDescent="0.25">
      <c r="C27" s="5">
        <v>1.379</v>
      </c>
      <c r="D27" s="3">
        <v>4.2000000000000003E-2</v>
      </c>
      <c r="E27" t="s">
        <v>17</v>
      </c>
      <c r="F27" t="s">
        <v>17</v>
      </c>
      <c r="G27">
        <v>25.491</v>
      </c>
      <c r="H27" t="s">
        <v>17</v>
      </c>
      <c r="I27" s="4">
        <v>18204</v>
      </c>
      <c r="J27" s="4">
        <v>4.5338E-7</v>
      </c>
      <c r="K27" s="8">
        <v>120.69</v>
      </c>
      <c r="L27" s="4">
        <f>J27/0.25</f>
        <v>1.81352E-6</v>
      </c>
      <c r="M27" s="8">
        <v>2.9685000000000001</v>
      </c>
      <c r="N27" s="4">
        <v>7.7279999999999996E-3</v>
      </c>
      <c r="O27" s="10">
        <v>41.987000000000002</v>
      </c>
      <c r="P27" s="7">
        <f>N27/0.25</f>
        <v>3.0911999999999999E-2</v>
      </c>
    </row>
    <row r="28" spans="2:16" x14ac:dyDescent="0.25">
      <c r="C28" s="5">
        <v>1.4139999999999999</v>
      </c>
      <c r="D28" s="6">
        <v>0.09</v>
      </c>
      <c r="E28" t="s">
        <v>17</v>
      </c>
      <c r="F28" t="s">
        <v>17</v>
      </c>
      <c r="G28">
        <v>25.087</v>
      </c>
      <c r="H28" t="s">
        <v>17</v>
      </c>
      <c r="I28" s="4">
        <v>23495</v>
      </c>
      <c r="J28" s="4">
        <v>6.9029000000000002E-7</v>
      </c>
      <c r="K28" s="8">
        <v>61.482999999999997</v>
      </c>
      <c r="L28" s="4">
        <f>J28/0.25</f>
        <v>2.7611600000000001E-6</v>
      </c>
      <c r="M28" s="8">
        <v>3.4201999999999999</v>
      </c>
      <c r="N28" s="4">
        <v>1.4879E-2</v>
      </c>
      <c r="O28" s="10">
        <v>19.253</v>
      </c>
      <c r="P28" s="7">
        <f>N28/0.25</f>
        <v>5.9515999999999999E-2</v>
      </c>
    </row>
    <row r="29" spans="2:16" x14ac:dyDescent="0.25">
      <c r="C29" s="5">
        <v>1.4490000000000001</v>
      </c>
      <c r="D29" s="3">
        <v>0.19400000000000001</v>
      </c>
      <c r="E29" s="4">
        <v>1074600</v>
      </c>
      <c r="F29" s="4">
        <v>3.2382E-7</v>
      </c>
      <c r="G29">
        <v>2.7366000000000001</v>
      </c>
      <c r="H29" s="4">
        <f>F29/0.25</f>
        <v>1.29528E-6</v>
      </c>
      <c r="I29" s="4">
        <v>31388</v>
      </c>
      <c r="J29" s="4">
        <v>9.6141000000000008E-7</v>
      </c>
      <c r="K29" s="8">
        <v>33.026000000000003</v>
      </c>
      <c r="L29" s="4">
        <f>J29/0.25</f>
        <v>3.8456400000000003E-6</v>
      </c>
      <c r="M29" s="8">
        <v>3.3757000000000001</v>
      </c>
      <c r="N29" s="4">
        <v>3.0082999999999999E-2</v>
      </c>
      <c r="O29" s="10">
        <v>9.6494999999999997</v>
      </c>
      <c r="P29" s="7">
        <f>N29/0.25</f>
        <v>0.12033199999999999</v>
      </c>
    </row>
    <row r="30" spans="2:16" x14ac:dyDescent="0.25">
      <c r="C30" s="5">
        <v>1.48</v>
      </c>
      <c r="D30" s="3">
        <v>0.41799999999999998</v>
      </c>
      <c r="E30" s="4">
        <v>1717800</v>
      </c>
      <c r="F30" s="4">
        <v>3.5918999999999998E-7</v>
      </c>
      <c r="G30">
        <v>1.4634</v>
      </c>
      <c r="H30" s="4">
        <f>F30/0.25</f>
        <v>1.4367599999999999E-6</v>
      </c>
      <c r="I30" s="4">
        <v>44510</v>
      </c>
      <c r="J30" s="4">
        <v>1.1457999999999999E-6</v>
      </c>
      <c r="K30" s="8">
        <v>19.488</v>
      </c>
      <c r="L30" s="4">
        <f>J30/0.25</f>
        <v>4.5831999999999996E-6</v>
      </c>
      <c r="M30" s="8">
        <v>2.9887999999999999</v>
      </c>
      <c r="N30" s="4">
        <v>5.8652999999999997E-2</v>
      </c>
      <c r="O30" s="10">
        <v>5.4961000000000002</v>
      </c>
      <c r="P30" s="7">
        <f>N30/0.25</f>
        <v>0.23461199999999999</v>
      </c>
    </row>
    <row r="31" spans="2:16" x14ac:dyDescent="0.25">
      <c r="C31" s="5">
        <v>1.5069999999999999</v>
      </c>
      <c r="D31" s="6">
        <v>0.9</v>
      </c>
      <c r="E31" s="4">
        <v>1840300</v>
      </c>
      <c r="F31" s="4">
        <v>4.1529000000000001E-7</v>
      </c>
      <c r="G31">
        <v>1.2431000000000001</v>
      </c>
      <c r="H31" s="4">
        <f>F31/0.25</f>
        <v>1.66116E-6</v>
      </c>
      <c r="I31" s="4">
        <v>65172</v>
      </c>
      <c r="J31" s="4">
        <v>1.2878E-6</v>
      </c>
      <c r="K31" s="8">
        <v>11.866</v>
      </c>
      <c r="L31" s="4">
        <f>J31/0.25</f>
        <v>5.1511999999999999E-6</v>
      </c>
      <c r="M31" s="8">
        <v>2.8992</v>
      </c>
      <c r="N31" s="4">
        <v>0.10395</v>
      </c>
      <c r="O31" s="10">
        <v>3.1488</v>
      </c>
      <c r="P31" s="7">
        <f>N31/0.25</f>
        <v>0.4158</v>
      </c>
    </row>
    <row r="32" spans="2:16" x14ac:dyDescent="0.25">
      <c r="B32" t="s">
        <v>21</v>
      </c>
      <c r="C32" s="5">
        <v>1.41</v>
      </c>
      <c r="D32" s="3">
        <v>8.9999999999999993E-3</v>
      </c>
      <c r="E32" s="4">
        <v>54324</v>
      </c>
      <c r="F32" s="4">
        <v>1.7488999999999999E-8</v>
      </c>
      <c r="G32">
        <v>1039.9000000000001</v>
      </c>
      <c r="H32" s="4">
        <f>F32/0.25</f>
        <v>6.9955999999999995E-8</v>
      </c>
      <c r="I32" s="4">
        <v>932.26</v>
      </c>
      <c r="J32" s="4">
        <v>7.0513000000000001E-7</v>
      </c>
      <c r="K32" s="10">
        <v>1470.9</v>
      </c>
      <c r="L32" s="7">
        <f>J32/0.25</f>
        <v>2.8205200000000001E-6</v>
      </c>
      <c r="M32" s="8"/>
      <c r="P32" s="7">
        <f>N32/0.25</f>
        <v>0</v>
      </c>
    </row>
    <row r="33" spans="3:16" x14ac:dyDescent="0.25">
      <c r="C33" s="5">
        <v>1.4239999999999999</v>
      </c>
      <c r="D33" s="3">
        <v>1.9E-2</v>
      </c>
      <c r="E33" s="4">
        <v>78539</v>
      </c>
      <c r="F33" s="4">
        <v>2.3297E-8</v>
      </c>
      <c r="G33">
        <v>542.29999999999995</v>
      </c>
      <c r="H33" s="4">
        <f>F33/0.25</f>
        <v>9.3188E-8</v>
      </c>
      <c r="I33" s="4">
        <v>1434.3</v>
      </c>
      <c r="J33" s="4">
        <v>6.9872999999999996E-7</v>
      </c>
      <c r="K33" s="10">
        <v>964.63</v>
      </c>
      <c r="L33" s="7">
        <f>J33/0.25</f>
        <v>2.7949199999999998E-6</v>
      </c>
      <c r="M33" s="8">
        <v>5.4260000000000002</v>
      </c>
      <c r="N33" s="4">
        <v>3.9176999999999997E-3</v>
      </c>
      <c r="O33" s="10">
        <v>0</v>
      </c>
      <c r="P33" s="4">
        <f>N33/0.25</f>
        <v>1.5670799999999999E-2</v>
      </c>
    </row>
    <row r="34" spans="3:16" x14ac:dyDescent="0.25">
      <c r="C34" s="5">
        <v>1.4470000000000001</v>
      </c>
      <c r="D34" s="3">
        <v>4.2000000000000003E-2</v>
      </c>
      <c r="E34" s="4">
        <v>97169</v>
      </c>
      <c r="F34" s="4">
        <v>3.6683999999999999E-8</v>
      </c>
      <c r="G34">
        <v>278.57</v>
      </c>
      <c r="H34" s="4">
        <f t="shared" ref="H34:H38" si="5">F34/0.25</f>
        <v>1.46736E-7</v>
      </c>
      <c r="I34" s="4">
        <v>1985.6</v>
      </c>
      <c r="J34" s="4">
        <v>7.1778999999999997E-7</v>
      </c>
      <c r="K34" s="10">
        <v>679.54</v>
      </c>
      <c r="L34" s="7">
        <f t="shared" ref="L34:L38" si="6">J34/0.25</f>
        <v>2.8711599999999999E-6</v>
      </c>
      <c r="M34" s="8"/>
      <c r="P34" s="4">
        <f t="shared" ref="P34:P38" si="7">N34/0.25</f>
        <v>0</v>
      </c>
    </row>
    <row r="35" spans="3:16" x14ac:dyDescent="0.25">
      <c r="C35" s="5">
        <v>1.4670000000000001</v>
      </c>
      <c r="D35" s="6">
        <v>0.09</v>
      </c>
      <c r="E35" s="4">
        <v>103540</v>
      </c>
      <c r="F35" s="4">
        <v>6.0054000000000003E-8</v>
      </c>
      <c r="G35">
        <v>159.59</v>
      </c>
      <c r="H35" s="4">
        <f t="shared" si="5"/>
        <v>2.4021600000000001E-7</v>
      </c>
      <c r="I35" s="4">
        <v>2487.8000000000002</v>
      </c>
      <c r="J35" s="4">
        <v>7.5326000000000001E-7</v>
      </c>
      <c r="K35" s="10">
        <v>518.21</v>
      </c>
      <c r="L35" s="7">
        <f t="shared" si="6"/>
        <v>3.01304E-6</v>
      </c>
      <c r="M35" s="8"/>
      <c r="P35" s="4">
        <f t="shared" si="7"/>
        <v>0</v>
      </c>
    </row>
    <row r="36" spans="3:16" x14ac:dyDescent="0.25">
      <c r="C36" s="5">
        <v>1.4810000000000001</v>
      </c>
      <c r="D36" s="3">
        <v>0.19400000000000001</v>
      </c>
      <c r="E36" s="4">
        <v>101980</v>
      </c>
      <c r="F36" s="4">
        <v>9.5176000000000005E-8</v>
      </c>
      <c r="G36">
        <v>102.13</v>
      </c>
      <c r="H36" s="4">
        <f t="shared" si="5"/>
        <v>3.8070400000000002E-7</v>
      </c>
      <c r="I36" s="4">
        <v>2949</v>
      </c>
      <c r="J36" s="4">
        <v>8.0215000000000002E-7</v>
      </c>
      <c r="K36" s="10">
        <v>411.66</v>
      </c>
      <c r="L36" s="7">
        <f t="shared" si="6"/>
        <v>3.2086000000000001E-6</v>
      </c>
      <c r="M36" s="8"/>
      <c r="P36" s="4">
        <f t="shared" si="7"/>
        <v>0</v>
      </c>
    </row>
    <row r="37" spans="3:16" x14ac:dyDescent="0.25">
      <c r="C37" s="5">
        <v>1.492</v>
      </c>
      <c r="D37" s="3">
        <v>0.41799999999999998</v>
      </c>
      <c r="E37" s="4">
        <v>116880</v>
      </c>
      <c r="F37" s="4">
        <v>1.2805000000000001E-7</v>
      </c>
      <c r="G37">
        <v>66.427999999999997</v>
      </c>
      <c r="H37" s="4">
        <f t="shared" si="5"/>
        <v>5.1220000000000005E-7</v>
      </c>
      <c r="I37" s="4">
        <v>3540.2</v>
      </c>
      <c r="J37" s="4">
        <v>8.4677999999999996E-7</v>
      </c>
      <c r="K37" s="10">
        <v>326.08999999999997</v>
      </c>
      <c r="L37" s="7">
        <f t="shared" si="6"/>
        <v>3.3871199999999999E-6</v>
      </c>
      <c r="M37" s="8"/>
      <c r="P37" s="4">
        <f t="shared" si="7"/>
        <v>0</v>
      </c>
    </row>
    <row r="38" spans="3:16" x14ac:dyDescent="0.25">
      <c r="C38" s="5">
        <v>1.504</v>
      </c>
      <c r="D38" s="6">
        <v>0.9</v>
      </c>
      <c r="E38" s="4">
        <v>128910</v>
      </c>
      <c r="F38" s="4">
        <v>1.6892000000000001E-7</v>
      </c>
      <c r="G38">
        <v>45.765999999999998</v>
      </c>
      <c r="H38" s="4">
        <f t="shared" si="5"/>
        <v>6.7568000000000003E-7</v>
      </c>
      <c r="I38" s="4">
        <v>4479.2</v>
      </c>
      <c r="J38" s="4">
        <v>8.6415999999999998E-7</v>
      </c>
      <c r="K38" s="10">
        <v>252.34</v>
      </c>
      <c r="L38" s="7">
        <f t="shared" si="6"/>
        <v>3.4566399999999999E-6</v>
      </c>
      <c r="M38" s="8"/>
      <c r="P38" s="4">
        <f t="shared" si="7"/>
        <v>0</v>
      </c>
    </row>
    <row r="39" spans="3:16" x14ac:dyDescent="0.25">
      <c r="P39" s="4"/>
    </row>
  </sheetData>
  <conditionalFormatting sqref="B3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  <cfRule type="iconSet" priority="2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fn Intensity</vt:lpstr>
    </vt:vector>
  </TitlesOfParts>
  <Company>University of Bath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CDT01</dc:creator>
  <cp:lastModifiedBy>CDT01</cp:lastModifiedBy>
  <dcterms:created xsi:type="dcterms:W3CDTF">2018-04-26T09:26:20Z</dcterms:created>
  <dcterms:modified xsi:type="dcterms:W3CDTF">2018-06-28T07:18:58Z</dcterms:modified>
</cp:coreProperties>
</file>